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ИТА\Бухгалтерия\Артем\бюджет 2019\"/>
    </mc:Choice>
  </mc:AlternateContent>
  <xr:revisionPtr revIDLastSave="0" documentId="8_{0E996986-FA8F-4AF9-987D-48EF89650236}" xr6:coauthVersionLast="34" xr6:coauthVersionMax="34" xr10:uidLastSave="{00000000-0000-0000-0000-000000000000}"/>
  <bookViews>
    <workbookView xWindow="0" yWindow="0" windowWidth="20490" windowHeight="8940" activeTab="2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Лист1!$A$1:$I$80</definedName>
  </definedNames>
  <calcPr calcId="162913"/>
</workbook>
</file>

<file path=xl/calcChain.xml><?xml version="1.0" encoding="utf-8"?>
<calcChain xmlns="http://schemas.openxmlformats.org/spreadsheetml/2006/main">
  <c r="C15" i="2" l="1"/>
  <c r="B9" i="3"/>
  <c r="D9" i="3" s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E15" i="2" l="1"/>
</calcChain>
</file>

<file path=xl/sharedStrings.xml><?xml version="1.0" encoding="utf-8"?>
<sst xmlns="http://schemas.openxmlformats.org/spreadsheetml/2006/main" count="105" uniqueCount="93">
  <si>
    <t>грн.</t>
  </si>
  <si>
    <t>ККД</t>
  </si>
  <si>
    <t>Доходи</t>
  </si>
  <si>
    <t>отг с. Вербки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</si>
  <si>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</si>
  <si>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</si>
  <si>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</si>
  <si>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</si>
  <si>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</si>
  <si>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</si>
  <si>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</si>
  <si>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</si>
  <si>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</si>
  <si>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</si>
  <si>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</si>
  <si>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</si>
  <si>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</si>
  <si>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</si>
  <si>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</si>
  <si>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</si>
  <si>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</si>
  <si>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</si>
  <si>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</si>
  <si>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</si>
  <si>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</si>
  <si>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</si>
  <si>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</si>
  <si>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</si>
  <si>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</si>
  <si>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</si>
  <si>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</si>
  <si>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</si>
  <si>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</si>
  <si>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</si>
  <si>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</si>
  <si>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</si>
  <si>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</si>
  <si>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</si>
  <si>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</si>
  <si>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</si>
  <si>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</si>
  <si>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</si>
  <si>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</si>
  <si>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</si>
  <si>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</si>
  <si>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</si>
  <si>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</si>
  <si>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</si>
  <si>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</si>
  <si>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</si>
  <si>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</si>
  <si>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</si>
  <si>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</si>
  <si>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</si>
  <si>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</si>
  <si>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</si>
  <si>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</si>
  <si>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</si>
  <si>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</si>
  <si>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</si>
  <si>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</si>
  <si>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</si>
  <si>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</si>
  <si>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</si>
  <si>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</si>
  <si>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</si>
  <si>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</si>
  <si>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</si>
  <si>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</si>
  <si>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</si>
  <si>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</si>
  <si>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</si>
  <si>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</si>
  <si>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</si>
  <si>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</si>
  <si>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Інші субвенції з місцевого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</si>
  <si>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</si>
  <si>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</si>
  <si>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Всього без урахування трансферт</t>
  </si>
  <si>
    <t>Всього</t>
  </si>
  <si>
    <t>Додаток 1</t>
  </si>
  <si>
    <t>Виконання дохідної частини по загальному фонду за 2019 рік</t>
  </si>
  <si>
    <t>Рентна плата та плата за використання інших природних ресурсів</t>
  </si>
  <si>
    <t>Податок на майно</t>
  </si>
  <si>
    <t xml:space="preserve">Орендна плата за водні об`єкти </t>
  </si>
  <si>
    <t>Субвенція на формування інфраструктури ОТГ</t>
  </si>
  <si>
    <t>Освітня субвенція</t>
  </si>
  <si>
    <t>Субвенція особам з особливими освітніми потребами</t>
  </si>
  <si>
    <t>Медична субвенція</t>
  </si>
  <si>
    <t>Субвенція на "Нова українська школа"</t>
  </si>
  <si>
    <t xml:space="preserve">Субвенція на підвищення якості освіти </t>
  </si>
  <si>
    <t>Субвенція на відшкодування вартості лікарських засобів</t>
  </si>
  <si>
    <t>Кошти від реалізації безхазяйного майна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</si>
</sst>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"/>
    <numFmt numFmtId="165" formatCode="0.0"/>
    <numFmt numFmtId="166" formatCode="#0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0" fillId="0" borderId="1" xfId="0" applyBorder="1" applyAlignment="1">
      <alignment wrapText="1"/>
    </xf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0" fillId="0" borderId="1" xfId="0" applyBorder="1"/>
    <xf numFmtId="0" fontId="0" fillId="0" borderId="1" xfId="0" applyBorder="1" applyAlignment="1">
      <alignment horizontal="left" vertical="top" wrapText="1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165" fontId="0" fillId="0" borderId="0" xfId="0" applyNumberFormat="1"/>
    <xf numFmtId="166" fontId="0" fillId="0" borderId="1" xfId="0" applyNumberFormat="1" applyBorder="1"/>
    <xf numFmtId="166" fontId="0" fillId="0" borderId="1" xfId="0" applyNumberFormat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Лист2!$B$1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Лист2!$A$2:$A$14</c:f>
              <c:strCache>
                <c:ptCount val="13"/>
                <c:pt idx="0">
                  <c:v>Податок та збір на доходи фізичних осіб</c:v>
                </c:pt>
                <c:pt idx="1">
                  <c:v>Податок на прибуток підприємств  </c:v>
                </c:pt>
                <c:pt idx="2">
                  <c:v>Рентна плата та плата за використання інших природних ресурсів</c:v>
                </c:pt>
                <c:pt idx="3">
                  <c:v>Внутрішні податки на товари та послуги  </c:v>
                </c:pt>
                <c:pt idx="4">
                  <c:v>Податок на майно</c:v>
                </c:pt>
                <c:pt idx="5">
                  <c:v>Єдиний податок  </c:v>
                </c:pt>
                <c:pt idx="6">
                  <c:v>Доходи від власності та підприємницької діяльності  </c:v>
                </c:pt>
                <c:pt idx="7">
                  <c:v>Плата за надання адміністративних послуг</c:v>
                </c:pt>
                <c:pt idx="8">
                  <c:v>Надходження від орендної плати за користування цілісним майновим комплексом та іншим державним майном  </c:v>
                </c:pt>
                <c:pt idx="9">
                  <c:v>Державне мито  </c:v>
                </c:pt>
                <c:pt idx="10">
                  <c:v>Орендна плата за водні об`єкти </c:v>
                </c:pt>
                <c:pt idx="11">
                  <c:v>Інші надходження  </c:v>
                </c:pt>
                <c:pt idx="12">
                  <c:v>Кошти від реалізації безхазяйного майна</c:v>
                </c:pt>
              </c:strCache>
            </c:strRef>
          </c:cat>
          <c:val>
            <c:numRef>
              <c:f>Лист2!$B$2:$B$14</c:f>
              <c:numCache>
                <c:formatCode>#0</c:formatCode>
                <c:ptCount val="13"/>
                <c:pt idx="0">
                  <c:v>105353</c:v>
                </c:pt>
                <c:pt idx="1">
                  <c:v>4.9000000000000004</c:v>
                </c:pt>
                <c:pt idx="2">
                  <c:v>34.799999999999997</c:v>
                </c:pt>
                <c:pt idx="3">
                  <c:v>114</c:v>
                </c:pt>
                <c:pt idx="4">
                  <c:v>7540</c:v>
                </c:pt>
                <c:pt idx="5">
                  <c:v>6287</c:v>
                </c:pt>
                <c:pt idx="6">
                  <c:v>4.8</c:v>
                </c:pt>
                <c:pt idx="7">
                  <c:v>243</c:v>
                </c:pt>
                <c:pt idx="8">
                  <c:v>10</c:v>
                </c:pt>
                <c:pt idx="9">
                  <c:v>86.1</c:v>
                </c:pt>
                <c:pt idx="10">
                  <c:v>29.3</c:v>
                </c:pt>
                <c:pt idx="11">
                  <c:v>2.5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4-4858-B0A9-5324C7843F52}"/>
            </c:ext>
          </c:extLst>
        </c:ser>
        <c:ser>
          <c:idx val="1"/>
          <c:order val="1"/>
          <c:tx>
            <c:strRef>
              <c:f>Лист2!$C$1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Лист2!$A$2:$A$14</c:f>
              <c:strCache>
                <c:ptCount val="13"/>
                <c:pt idx="0">
                  <c:v>Податок та збір на доходи фізичних осіб</c:v>
                </c:pt>
                <c:pt idx="1">
                  <c:v>Податок на прибуток підприємств  </c:v>
                </c:pt>
                <c:pt idx="2">
                  <c:v>Рентна плата та плата за використання інших природних ресурсів</c:v>
                </c:pt>
                <c:pt idx="3">
                  <c:v>Внутрішні податки на товари та послуги  </c:v>
                </c:pt>
                <c:pt idx="4">
                  <c:v>Податок на майно</c:v>
                </c:pt>
                <c:pt idx="5">
                  <c:v>Єдиний податок  </c:v>
                </c:pt>
                <c:pt idx="6">
                  <c:v>Доходи від власності та підприємницької діяльності  </c:v>
                </c:pt>
                <c:pt idx="7">
                  <c:v>Плата за надання адміністративних послуг</c:v>
                </c:pt>
                <c:pt idx="8">
                  <c:v>Надходження від орендної плати за користування цілісним майновим комплексом та іншим державним майном  </c:v>
                </c:pt>
                <c:pt idx="9">
                  <c:v>Державне мито  </c:v>
                </c:pt>
                <c:pt idx="10">
                  <c:v>Орендна плата за водні об`єкти </c:v>
                </c:pt>
                <c:pt idx="11">
                  <c:v>Інші надходження  </c:v>
                </c:pt>
                <c:pt idx="12">
                  <c:v>Кошти від реалізації безхазяйного майна</c:v>
                </c:pt>
              </c:strCache>
            </c:strRef>
          </c:cat>
          <c:val>
            <c:numRef>
              <c:f>Лист2!$C$2:$C$14</c:f>
              <c:numCache>
                <c:formatCode>#0</c:formatCode>
                <c:ptCount val="13"/>
                <c:pt idx="0">
                  <c:v>119774.7</c:v>
                </c:pt>
                <c:pt idx="1">
                  <c:v>2.2000000000000002</c:v>
                </c:pt>
                <c:pt idx="2">
                  <c:v>1515.9</c:v>
                </c:pt>
                <c:pt idx="3">
                  <c:v>170.1</c:v>
                </c:pt>
                <c:pt idx="4">
                  <c:v>7320.5</c:v>
                </c:pt>
                <c:pt idx="5">
                  <c:v>7499</c:v>
                </c:pt>
                <c:pt idx="6">
                  <c:v>2.2000000000000002</c:v>
                </c:pt>
                <c:pt idx="7">
                  <c:v>209</c:v>
                </c:pt>
                <c:pt idx="8">
                  <c:v>6.6</c:v>
                </c:pt>
                <c:pt idx="9">
                  <c:v>34.299999999999997</c:v>
                </c:pt>
                <c:pt idx="10">
                  <c:v>27.5</c:v>
                </c:pt>
                <c:pt idx="11">
                  <c:v>35.299999999999997</c:v>
                </c:pt>
                <c:pt idx="1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A4-4858-B0A9-5324C7843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849792"/>
        <c:axId val="148851328"/>
        <c:axId val="0"/>
      </c:bar3DChart>
      <c:catAx>
        <c:axId val="148849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8851328"/>
        <c:crosses val="autoZero"/>
        <c:auto val="1"/>
        <c:lblAlgn val="ctr"/>
        <c:lblOffset val="100"/>
        <c:noMultiLvlLbl val="0"/>
      </c:catAx>
      <c:valAx>
        <c:axId val="148851328"/>
        <c:scaling>
          <c:orientation val="minMax"/>
        </c:scaling>
        <c:delete val="0"/>
        <c:axPos val="l"/>
        <c:majorGridlines/>
        <c:title>
          <c:overlay val="0"/>
        </c:title>
        <c:numFmt formatCode="#0" sourceLinked="1"/>
        <c:majorTickMark val="none"/>
        <c:minorTickMark val="none"/>
        <c:tickLblPos val="nextTo"/>
        <c:crossAx val="1488497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36"/>
          <c:dPt>
            <c:idx val="3"/>
            <c:bubble3D val="0"/>
            <c:explosion val="52"/>
            <c:extLst>
              <c:ext xmlns:c16="http://schemas.microsoft.com/office/drawing/2014/chart" uri="{C3380CC4-5D6E-409C-BE32-E72D297353CC}">
                <c16:uniqueId val="{00000000-EAC9-4490-8504-77022EE67474}"/>
              </c:ext>
            </c:extLst>
          </c:dPt>
          <c:dLbls>
            <c:dLbl>
              <c:idx val="0"/>
              <c:layout>
                <c:manualLayout>
                  <c:x val="6.860479002624674E-2"/>
                  <c:y val="9.17656479380755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C9-4490-8504-77022EE67474}"/>
                </c:ext>
              </c:extLst>
            </c:dLbl>
            <c:dLbl>
              <c:idx val="1"/>
              <c:layout>
                <c:manualLayout>
                  <c:x val="1.4598031496062995E-2"/>
                  <c:y val="5.905823212776370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C9-4490-8504-77022EE67474}"/>
                </c:ext>
              </c:extLst>
            </c:dLbl>
            <c:dLbl>
              <c:idx val="3"/>
              <c:layout>
                <c:manualLayout>
                  <c:x val="2.1537307836520442E-2"/>
                  <c:y val="0.1555161938730788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C9-4490-8504-77022EE67474}"/>
                </c:ext>
              </c:extLst>
            </c:dLbl>
            <c:dLbl>
              <c:idx val="7"/>
              <c:layout>
                <c:manualLayout>
                  <c:x val="8.7291076115485561E-2"/>
                  <c:y val="-8.084434360959121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C9-4490-8504-77022EE6747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Лист3!$A$1:$A$8</c:f>
              <c:strCache>
                <c:ptCount val="8"/>
                <c:pt idx="0">
                  <c:v>Субвенція на формування інфраструктури ОТГ</c:v>
                </c:pt>
                <c:pt idx="1">
                  <c:v>Субвенція на відшкодування вартості лікарських засобів</c:v>
                </c:pt>
                <c:pt idx="2">
                  <c:v>Освітня субвенція</c:v>
                </c:pt>
                <c:pt idx="3">
                  <c:v>Інші субвенції з місцевого бюджету</c:v>
                </c:pt>
                <c:pt idx="4">
                  <c:v>Субвенція особам з особливими освітніми потребами</c:v>
                </c:pt>
                <c:pt idx="5">
                  <c:v>Медична субвенція</c:v>
                </c:pt>
                <c:pt idx="6">
                  <c:v>Субвенція на "Нова українська школа"</c:v>
                </c:pt>
                <c:pt idx="7">
                  <c:v>Субвенція на підвищення якості освіти </c:v>
                </c:pt>
              </c:strCache>
            </c:strRef>
          </c:cat>
          <c:val>
            <c:numRef>
              <c:f>Лист3!$B$1:$B$8</c:f>
              <c:numCache>
                <c:formatCode>General</c:formatCode>
                <c:ptCount val="8"/>
                <c:pt idx="0">
                  <c:v>4228.1000000000004</c:v>
                </c:pt>
                <c:pt idx="1">
                  <c:v>36.9</c:v>
                </c:pt>
                <c:pt idx="2">
                  <c:v>18838.2</c:v>
                </c:pt>
                <c:pt idx="3" formatCode="0.00">
                  <c:v>100</c:v>
                </c:pt>
                <c:pt idx="4">
                  <c:v>83.9</c:v>
                </c:pt>
                <c:pt idx="5">
                  <c:v>5141.3999999999996</c:v>
                </c:pt>
                <c:pt idx="6">
                  <c:v>236.3</c:v>
                </c:pt>
                <c:pt idx="7" formatCode="0.00">
                  <c:v>75.599999999999994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C9-4490-8504-77022EE67474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247648</xdr:colOff>
      <xdr:row>4</xdr:row>
      <xdr:rowOff>104773</xdr:rowOff>
    </xdr:from>
    <xdr:to>
      <xdr:col>19</xdr:col>
      <xdr:colOff>590550</xdr:colOff>
      <xdr:row>30</xdr:row>
      <xdr:rowOff>76200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1</xdr:row>
      <xdr:rowOff>323849</xdr:rowOff>
    </xdr:from>
    <xdr:to>
      <xdr:col>17</xdr:col>
      <xdr:colOff>590550</xdr:colOff>
      <xdr:row>31</xdr:row>
      <xdr:rowOff>104774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0"/>
  <sheetViews>
    <sheetView view="pageBreakPreview" topLeftCell="A70" zoomScale="130" zoomScaleNormal="100" zoomScaleSheetLayoutView="130" workbookViewId="0">
      <selection activeCell="D84" sqref="D84"/>
    </sheetView>
  </sheetViews>
  <sheetFormatPr defaultRowHeight="12.75" x14ac:dyDescent="0.2"/>
  <cols>
    <col min="1" max="1" width="0.140625" customWidth="1"/>
    <col min="3" max="3" width="45.28515625" customWidth="1"/>
    <col min="4" max="6" width="13.85546875" customWidth="1"/>
    <col min="7" max="7" width="13.28515625" customWidth="1"/>
    <col min="8" max="8" width="13.140625" customWidth="1"/>
  </cols>
  <sheetData>
    <row r="1" spans="1:12" ht="15.75" x14ac:dyDescent="0.25">
      <c r="H1" s="18" t="s">
        <v>80</v>
      </c>
      <c r="I1" s="18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x14ac:dyDescent="0.35">
      <c r="A3" s="8"/>
      <c r="B3" s="19" t="s">
        <v>81</v>
      </c>
      <c r="C3" s="19"/>
      <c r="D3" s="19"/>
      <c r="E3" s="19"/>
      <c r="F3" s="19"/>
      <c r="G3" s="19"/>
      <c r="H3" s="19"/>
      <c r="I3" s="19"/>
      <c r="J3" s="9"/>
      <c r="K3" s="9"/>
      <c r="L3" s="9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3">
      <c r="A5" s="10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x14ac:dyDescent="0.2">
      <c r="I6" t="s">
        <v>0</v>
      </c>
    </row>
    <row r="7" spans="1:12" x14ac:dyDescent="0.2">
      <c r="A7" s="22"/>
      <c r="B7" s="23" t="s">
        <v>1</v>
      </c>
      <c r="C7" s="23" t="s">
        <v>2</v>
      </c>
      <c r="D7" s="23" t="s">
        <v>3</v>
      </c>
      <c r="E7" s="24"/>
      <c r="F7" s="24"/>
      <c r="G7" s="24"/>
      <c r="H7" s="24"/>
      <c r="I7" s="24"/>
    </row>
    <row r="8" spans="1:12" ht="28.5" customHeight="1" x14ac:dyDescent="0.2">
      <c r="A8" s="22"/>
      <c r="B8" s="24"/>
      <c r="C8" s="24"/>
      <c r="D8" s="2" t="s">
        <v>4</v>
      </c>
      <c r="E8" s="2" t="s">
        <v>5</v>
      </c>
      <c r="F8" s="2" t="s">
        <v>6</v>
      </c>
      <c r="G8" s="3" t="s">
        <v>7</v>
      </c>
      <c r="H8" s="3" t="s">
        <v>8</v>
      </c>
      <c r="I8" s="3" t="s">
        <v>9</v>
      </c>
    </row>
    <row r="9" spans="1:12" x14ac:dyDescent="0.2">
      <c r="A9" s="4"/>
      <c r="B9" s="4">
        <v>10000000</v>
      </c>
      <c r="C9" s="7" t="s">
        <v>10</v>
      </c>
      <c r="D9" s="5">
        <v>121429930</v>
      </c>
      <c r="E9" s="5">
        <v>130853462</v>
      </c>
      <c r="F9" s="5">
        <v>130853462</v>
      </c>
      <c r="G9" s="5">
        <v>136282352.21999997</v>
      </c>
      <c r="H9" s="5">
        <f t="shared" ref="H9:H40" si="0">G9-F9</f>
        <v>5428890.219999969</v>
      </c>
      <c r="I9" s="5">
        <f t="shared" ref="I9:I40" si="1">IF(F9=0,0,G9/F9*100)</f>
        <v>104.14883193537514</v>
      </c>
    </row>
    <row r="10" spans="1:12" ht="25.5" x14ac:dyDescent="0.2">
      <c r="A10" s="4"/>
      <c r="B10" s="4">
        <v>11000000</v>
      </c>
      <c r="C10" s="7" t="s">
        <v>11</v>
      </c>
      <c r="D10" s="5">
        <v>106768400</v>
      </c>
      <c r="E10" s="5">
        <v>115077567</v>
      </c>
      <c r="F10" s="5">
        <v>115077567</v>
      </c>
      <c r="G10" s="5">
        <v>119776915.8</v>
      </c>
      <c r="H10" s="5">
        <f t="shared" si="0"/>
        <v>4699348.799999997</v>
      </c>
      <c r="I10" s="5">
        <f t="shared" si="1"/>
        <v>104.08363586623273</v>
      </c>
    </row>
    <row r="11" spans="1:12" x14ac:dyDescent="0.2">
      <c r="A11" s="4"/>
      <c r="B11" s="4">
        <v>11010000</v>
      </c>
      <c r="C11" s="7" t="s">
        <v>12</v>
      </c>
      <c r="D11" s="5">
        <v>106763500</v>
      </c>
      <c r="E11" s="5">
        <v>115075329</v>
      </c>
      <c r="F11" s="5">
        <v>115075329</v>
      </c>
      <c r="G11" s="5">
        <v>119774677.8</v>
      </c>
      <c r="H11" s="5">
        <f t="shared" si="0"/>
        <v>4699348.799999997</v>
      </c>
      <c r="I11" s="5">
        <f t="shared" si="1"/>
        <v>104.08371528531542</v>
      </c>
    </row>
    <row r="12" spans="1:12" ht="38.25" x14ac:dyDescent="0.2">
      <c r="A12" s="4"/>
      <c r="B12" s="4">
        <v>11010100</v>
      </c>
      <c r="C12" s="7" t="s">
        <v>13</v>
      </c>
      <c r="D12" s="5">
        <v>102300000</v>
      </c>
      <c r="E12" s="5">
        <v>110353800</v>
      </c>
      <c r="F12" s="5">
        <v>110353800</v>
      </c>
      <c r="G12" s="5">
        <v>114527712.13</v>
      </c>
      <c r="H12" s="5">
        <f t="shared" si="0"/>
        <v>4173912.1299999952</v>
      </c>
      <c r="I12" s="5">
        <f t="shared" si="1"/>
        <v>103.78230031951776</v>
      </c>
    </row>
    <row r="13" spans="1:12" ht="38.25" x14ac:dyDescent="0.2">
      <c r="A13" s="4"/>
      <c r="B13" s="4">
        <v>11010400</v>
      </c>
      <c r="C13" s="7" t="s">
        <v>14</v>
      </c>
      <c r="D13" s="5">
        <v>4100000</v>
      </c>
      <c r="E13" s="5">
        <v>4403629</v>
      </c>
      <c r="F13" s="5">
        <v>4403629</v>
      </c>
      <c r="G13" s="5">
        <v>4904916.3899999997</v>
      </c>
      <c r="H13" s="5">
        <f t="shared" si="0"/>
        <v>501287.38999999966</v>
      </c>
      <c r="I13" s="5">
        <f t="shared" si="1"/>
        <v>111.38350642163542</v>
      </c>
    </row>
    <row r="14" spans="1:12" ht="38.25" x14ac:dyDescent="0.2">
      <c r="A14" s="4"/>
      <c r="B14" s="4">
        <v>11010500</v>
      </c>
      <c r="C14" s="7" t="s">
        <v>15</v>
      </c>
      <c r="D14" s="5">
        <v>363500</v>
      </c>
      <c r="E14" s="5">
        <v>317900</v>
      </c>
      <c r="F14" s="5">
        <v>317900</v>
      </c>
      <c r="G14" s="5">
        <v>342049.28000000003</v>
      </c>
      <c r="H14" s="5">
        <f t="shared" si="0"/>
        <v>24149.280000000028</v>
      </c>
      <c r="I14" s="5">
        <f t="shared" si="1"/>
        <v>107.59650204466816</v>
      </c>
    </row>
    <row r="15" spans="1:12" x14ac:dyDescent="0.2">
      <c r="A15" s="4"/>
      <c r="B15" s="4">
        <v>11020000</v>
      </c>
      <c r="C15" s="7" t="s">
        <v>16</v>
      </c>
      <c r="D15" s="5">
        <v>4900</v>
      </c>
      <c r="E15" s="5">
        <v>2238</v>
      </c>
      <c r="F15" s="5">
        <v>2238</v>
      </c>
      <c r="G15" s="5">
        <v>2238</v>
      </c>
      <c r="H15" s="5">
        <f t="shared" si="0"/>
        <v>0</v>
      </c>
      <c r="I15" s="5">
        <f t="shared" si="1"/>
        <v>100</v>
      </c>
    </row>
    <row r="16" spans="1:12" ht="25.5" x14ac:dyDescent="0.2">
      <c r="A16" s="4"/>
      <c r="B16" s="4">
        <v>11020200</v>
      </c>
      <c r="C16" s="7" t="s">
        <v>17</v>
      </c>
      <c r="D16" s="5">
        <v>4900</v>
      </c>
      <c r="E16" s="5">
        <v>2238</v>
      </c>
      <c r="F16" s="5">
        <v>2238</v>
      </c>
      <c r="G16" s="5">
        <v>2238</v>
      </c>
      <c r="H16" s="5">
        <f t="shared" si="0"/>
        <v>0</v>
      </c>
      <c r="I16" s="5">
        <f t="shared" si="1"/>
        <v>100</v>
      </c>
    </row>
    <row r="17" spans="1:9" ht="25.5" x14ac:dyDescent="0.2">
      <c r="A17" s="4"/>
      <c r="B17" s="4">
        <v>13000000</v>
      </c>
      <c r="C17" s="7" t="s">
        <v>18</v>
      </c>
      <c r="D17" s="5">
        <v>1241900</v>
      </c>
      <c r="E17" s="5">
        <v>1389700</v>
      </c>
      <c r="F17" s="5">
        <v>1389700</v>
      </c>
      <c r="G17" s="5">
        <v>1515856.06</v>
      </c>
      <c r="H17" s="5">
        <f t="shared" si="0"/>
        <v>126156.06000000006</v>
      </c>
      <c r="I17" s="5">
        <f t="shared" si="1"/>
        <v>109.07793480607326</v>
      </c>
    </row>
    <row r="18" spans="1:9" ht="25.5" x14ac:dyDescent="0.2">
      <c r="A18" s="4"/>
      <c r="B18" s="4">
        <v>13010000</v>
      </c>
      <c r="C18" s="7" t="s">
        <v>19</v>
      </c>
      <c r="D18" s="5">
        <v>41900</v>
      </c>
      <c r="E18" s="5">
        <v>40900</v>
      </c>
      <c r="F18" s="5">
        <v>40900</v>
      </c>
      <c r="G18" s="5">
        <v>40324</v>
      </c>
      <c r="H18" s="5">
        <f t="shared" si="0"/>
        <v>-576</v>
      </c>
      <c r="I18" s="5">
        <f t="shared" si="1"/>
        <v>98.591687041564796</v>
      </c>
    </row>
    <row r="19" spans="1:9" ht="63.75" x14ac:dyDescent="0.2">
      <c r="A19" s="4"/>
      <c r="B19" s="4">
        <v>13010200</v>
      </c>
      <c r="C19" s="7" t="s">
        <v>20</v>
      </c>
      <c r="D19" s="5">
        <v>41900</v>
      </c>
      <c r="E19" s="5">
        <v>40900</v>
      </c>
      <c r="F19" s="5">
        <v>40900</v>
      </c>
      <c r="G19" s="5">
        <v>40324</v>
      </c>
      <c r="H19" s="5">
        <f t="shared" si="0"/>
        <v>-576</v>
      </c>
      <c r="I19" s="5">
        <f t="shared" si="1"/>
        <v>98.591687041564796</v>
      </c>
    </row>
    <row r="20" spans="1:9" x14ac:dyDescent="0.2">
      <c r="A20" s="4"/>
      <c r="B20" s="4">
        <v>13030000</v>
      </c>
      <c r="C20" s="7" t="s">
        <v>21</v>
      </c>
      <c r="D20" s="5">
        <v>1200000</v>
      </c>
      <c r="E20" s="5">
        <v>1348800</v>
      </c>
      <c r="F20" s="5">
        <v>1348800</v>
      </c>
      <c r="G20" s="5">
        <v>1475532.06</v>
      </c>
      <c r="H20" s="5">
        <f t="shared" si="0"/>
        <v>126732.06000000006</v>
      </c>
      <c r="I20" s="5">
        <f t="shared" si="1"/>
        <v>109.39591192170819</v>
      </c>
    </row>
    <row r="21" spans="1:9" ht="38.25" x14ac:dyDescent="0.2">
      <c r="A21" s="4"/>
      <c r="B21" s="4">
        <v>13030100</v>
      </c>
      <c r="C21" s="7" t="s">
        <v>22</v>
      </c>
      <c r="D21" s="5">
        <v>1200000</v>
      </c>
      <c r="E21" s="5">
        <v>1348800</v>
      </c>
      <c r="F21" s="5">
        <v>1348800</v>
      </c>
      <c r="G21" s="5">
        <v>1475532.06</v>
      </c>
      <c r="H21" s="5">
        <f t="shared" si="0"/>
        <v>126732.06000000006</v>
      </c>
      <c r="I21" s="5">
        <f t="shared" si="1"/>
        <v>109.39591192170819</v>
      </c>
    </row>
    <row r="22" spans="1:9" x14ac:dyDescent="0.2">
      <c r="A22" s="4"/>
      <c r="B22" s="4">
        <v>14000000</v>
      </c>
      <c r="C22" s="7" t="s">
        <v>23</v>
      </c>
      <c r="D22" s="5">
        <v>120000</v>
      </c>
      <c r="E22" s="5">
        <v>163000</v>
      </c>
      <c r="F22" s="5">
        <v>163000</v>
      </c>
      <c r="G22" s="5">
        <v>170106.6</v>
      </c>
      <c r="H22" s="5">
        <f t="shared" si="0"/>
        <v>7106.6000000000058</v>
      </c>
      <c r="I22" s="5">
        <f t="shared" si="1"/>
        <v>104.35987730061349</v>
      </c>
    </row>
    <row r="23" spans="1:9" ht="38.25" x14ac:dyDescent="0.2">
      <c r="A23" s="4"/>
      <c r="B23" s="4">
        <v>14040000</v>
      </c>
      <c r="C23" s="7" t="s">
        <v>24</v>
      </c>
      <c r="D23" s="5">
        <v>120000</v>
      </c>
      <c r="E23" s="5">
        <v>163000</v>
      </c>
      <c r="F23" s="5">
        <v>163000</v>
      </c>
      <c r="G23" s="5">
        <v>170106.6</v>
      </c>
      <c r="H23" s="5">
        <f t="shared" si="0"/>
        <v>7106.6000000000058</v>
      </c>
      <c r="I23" s="5">
        <f t="shared" si="1"/>
        <v>104.35987730061349</v>
      </c>
    </row>
    <row r="24" spans="1:9" x14ac:dyDescent="0.2">
      <c r="A24" s="4"/>
      <c r="B24" s="4">
        <v>18000000</v>
      </c>
      <c r="C24" s="7" t="s">
        <v>25</v>
      </c>
      <c r="D24" s="5">
        <v>13299630</v>
      </c>
      <c r="E24" s="5">
        <v>14223195</v>
      </c>
      <c r="F24" s="5">
        <v>14223195</v>
      </c>
      <c r="G24" s="5">
        <v>14819473.76</v>
      </c>
      <c r="H24" s="5">
        <f t="shared" si="0"/>
        <v>596278.75999999978</v>
      </c>
      <c r="I24" s="5">
        <f t="shared" si="1"/>
        <v>104.1922982845978</v>
      </c>
    </row>
    <row r="25" spans="1:9" x14ac:dyDescent="0.2">
      <c r="A25" s="4"/>
      <c r="B25" s="4">
        <v>18010000</v>
      </c>
      <c r="C25" s="7" t="s">
        <v>26</v>
      </c>
      <c r="D25" s="5">
        <v>7182730</v>
      </c>
      <c r="E25" s="5">
        <v>7208933</v>
      </c>
      <c r="F25" s="5">
        <v>7208933</v>
      </c>
      <c r="G25" s="5">
        <v>7320508.6100000003</v>
      </c>
      <c r="H25" s="5">
        <f t="shared" si="0"/>
        <v>111575.61000000034</v>
      </c>
      <c r="I25" s="5">
        <f t="shared" si="1"/>
        <v>101.54774097636918</v>
      </c>
    </row>
    <row r="26" spans="1:9" ht="38.25" x14ac:dyDescent="0.2">
      <c r="A26" s="4"/>
      <c r="B26" s="4">
        <v>18010100</v>
      </c>
      <c r="C26" s="7" t="s">
        <v>27</v>
      </c>
      <c r="D26" s="5">
        <v>280</v>
      </c>
      <c r="E26" s="5">
        <v>294</v>
      </c>
      <c r="F26" s="5">
        <v>294</v>
      </c>
      <c r="G26" s="5">
        <v>330.52</v>
      </c>
      <c r="H26" s="5">
        <f t="shared" si="0"/>
        <v>36.519999999999982</v>
      </c>
      <c r="I26" s="5">
        <f t="shared" si="1"/>
        <v>112.421768707483</v>
      </c>
    </row>
    <row r="27" spans="1:9" ht="38.25" x14ac:dyDescent="0.2">
      <c r="A27" s="4"/>
      <c r="B27" s="4">
        <v>18010200</v>
      </c>
      <c r="C27" s="7" t="s">
        <v>28</v>
      </c>
      <c r="D27" s="5">
        <v>50250</v>
      </c>
      <c r="E27" s="5">
        <v>14860</v>
      </c>
      <c r="F27" s="5">
        <v>14860</v>
      </c>
      <c r="G27" s="5">
        <v>14860.61</v>
      </c>
      <c r="H27" s="5">
        <f t="shared" si="0"/>
        <v>0.61000000000058208</v>
      </c>
      <c r="I27" s="5">
        <f t="shared" si="1"/>
        <v>100.00410497981159</v>
      </c>
    </row>
    <row r="28" spans="1:9" ht="38.25" x14ac:dyDescent="0.2">
      <c r="A28" s="4"/>
      <c r="B28" s="4">
        <v>18010300</v>
      </c>
      <c r="C28" s="7" t="s">
        <v>29</v>
      </c>
      <c r="D28" s="5">
        <v>18200</v>
      </c>
      <c r="E28" s="5">
        <v>10286</v>
      </c>
      <c r="F28" s="5">
        <v>10286</v>
      </c>
      <c r="G28" s="5">
        <v>10286.32</v>
      </c>
      <c r="H28" s="5">
        <f t="shared" si="0"/>
        <v>0.31999999999970896</v>
      </c>
      <c r="I28" s="5">
        <f t="shared" si="1"/>
        <v>100.00311102469375</v>
      </c>
    </row>
    <row r="29" spans="1:9" ht="38.25" x14ac:dyDescent="0.2">
      <c r="A29" s="4"/>
      <c r="B29" s="4">
        <v>18010400</v>
      </c>
      <c r="C29" s="7" t="s">
        <v>30</v>
      </c>
      <c r="D29" s="5">
        <v>285000</v>
      </c>
      <c r="E29" s="5">
        <v>339650</v>
      </c>
      <c r="F29" s="5">
        <v>339650</v>
      </c>
      <c r="G29" s="5">
        <v>339656.74</v>
      </c>
      <c r="H29" s="5">
        <f t="shared" si="0"/>
        <v>6.7399999999906868</v>
      </c>
      <c r="I29" s="5">
        <f t="shared" si="1"/>
        <v>100.00198439570144</v>
      </c>
    </row>
    <row r="30" spans="1:9" x14ac:dyDescent="0.2">
      <c r="A30" s="4"/>
      <c r="B30" s="4">
        <v>18010500</v>
      </c>
      <c r="C30" s="7" t="s">
        <v>31</v>
      </c>
      <c r="D30" s="5">
        <v>99000</v>
      </c>
      <c r="E30" s="5">
        <v>476443</v>
      </c>
      <c r="F30" s="5">
        <v>476443</v>
      </c>
      <c r="G30" s="5">
        <v>476160.21</v>
      </c>
      <c r="H30" s="5">
        <f t="shared" si="0"/>
        <v>-282.78999999997905</v>
      </c>
      <c r="I30" s="5">
        <f t="shared" si="1"/>
        <v>99.940645575651232</v>
      </c>
    </row>
    <row r="31" spans="1:9" x14ac:dyDescent="0.2">
      <c r="A31" s="4"/>
      <c r="B31" s="4">
        <v>18010600</v>
      </c>
      <c r="C31" s="7" t="s">
        <v>32</v>
      </c>
      <c r="D31" s="5">
        <v>5570000</v>
      </c>
      <c r="E31" s="5">
        <v>5133000</v>
      </c>
      <c r="F31" s="5">
        <v>5133000</v>
      </c>
      <c r="G31" s="5">
        <v>5237298.01</v>
      </c>
      <c r="H31" s="5">
        <f t="shared" si="0"/>
        <v>104298.00999999978</v>
      </c>
      <c r="I31" s="5">
        <f t="shared" si="1"/>
        <v>102.03191135788036</v>
      </c>
    </row>
    <row r="32" spans="1:9" x14ac:dyDescent="0.2">
      <c r="A32" s="4"/>
      <c r="B32" s="4">
        <v>18010700</v>
      </c>
      <c r="C32" s="7" t="s">
        <v>33</v>
      </c>
      <c r="D32" s="5">
        <v>490000</v>
      </c>
      <c r="E32" s="5">
        <v>516200</v>
      </c>
      <c r="F32" s="5">
        <v>516200</v>
      </c>
      <c r="G32" s="5">
        <v>519869.21</v>
      </c>
      <c r="H32" s="5">
        <f t="shared" si="0"/>
        <v>3669.210000000021</v>
      </c>
      <c r="I32" s="5">
        <f t="shared" si="1"/>
        <v>100.71081170089113</v>
      </c>
    </row>
    <row r="33" spans="1:9" x14ac:dyDescent="0.2">
      <c r="A33" s="4"/>
      <c r="B33" s="4">
        <v>18010900</v>
      </c>
      <c r="C33" s="7" t="s">
        <v>34</v>
      </c>
      <c r="D33" s="5">
        <v>670000</v>
      </c>
      <c r="E33" s="5">
        <v>655000</v>
      </c>
      <c r="F33" s="5">
        <v>655000</v>
      </c>
      <c r="G33" s="5">
        <v>652596.99</v>
      </c>
      <c r="H33" s="5">
        <f t="shared" si="0"/>
        <v>-2403.0100000000093</v>
      </c>
      <c r="I33" s="5">
        <f t="shared" si="1"/>
        <v>99.633128244274801</v>
      </c>
    </row>
    <row r="34" spans="1:9" x14ac:dyDescent="0.2">
      <c r="A34" s="4"/>
      <c r="B34" s="4">
        <v>18011000</v>
      </c>
      <c r="C34" s="7" t="s">
        <v>35</v>
      </c>
      <c r="D34" s="5">
        <v>0</v>
      </c>
      <c r="E34" s="5">
        <v>31250</v>
      </c>
      <c r="F34" s="5">
        <v>31250</v>
      </c>
      <c r="G34" s="5">
        <v>31250</v>
      </c>
      <c r="H34" s="5">
        <f t="shared" si="0"/>
        <v>0</v>
      </c>
      <c r="I34" s="5">
        <f t="shared" si="1"/>
        <v>100</v>
      </c>
    </row>
    <row r="35" spans="1:9" x14ac:dyDescent="0.2">
      <c r="A35" s="4"/>
      <c r="B35" s="4">
        <v>18011100</v>
      </c>
      <c r="C35" s="7" t="s">
        <v>36</v>
      </c>
      <c r="D35" s="5">
        <v>0</v>
      </c>
      <c r="E35" s="5">
        <v>31950</v>
      </c>
      <c r="F35" s="5">
        <v>31950</v>
      </c>
      <c r="G35" s="5">
        <v>38200</v>
      </c>
      <c r="H35" s="5">
        <f t="shared" si="0"/>
        <v>6250</v>
      </c>
      <c r="I35" s="5">
        <f t="shared" si="1"/>
        <v>119.56181533646321</v>
      </c>
    </row>
    <row r="36" spans="1:9" x14ac:dyDescent="0.2">
      <c r="A36" s="4"/>
      <c r="B36" s="4">
        <v>18050000</v>
      </c>
      <c r="C36" s="7" t="s">
        <v>37</v>
      </c>
      <c r="D36" s="5">
        <v>6116900</v>
      </c>
      <c r="E36" s="5">
        <v>7014262</v>
      </c>
      <c r="F36" s="5">
        <v>7014262</v>
      </c>
      <c r="G36" s="5">
        <v>7498965.1499999994</v>
      </c>
      <c r="H36" s="5">
        <f t="shared" si="0"/>
        <v>484703.14999999944</v>
      </c>
      <c r="I36" s="5">
        <f t="shared" si="1"/>
        <v>106.9102515703006</v>
      </c>
    </row>
    <row r="37" spans="1:9" x14ac:dyDescent="0.2">
      <c r="A37" s="4"/>
      <c r="B37" s="4">
        <v>18050300</v>
      </c>
      <c r="C37" s="7" t="s">
        <v>38</v>
      </c>
      <c r="D37" s="5">
        <v>16900</v>
      </c>
      <c r="E37" s="5">
        <v>155562</v>
      </c>
      <c r="F37" s="5">
        <v>155562</v>
      </c>
      <c r="G37" s="5">
        <v>157545.07</v>
      </c>
      <c r="H37" s="5">
        <f t="shared" si="0"/>
        <v>1983.070000000007</v>
      </c>
      <c r="I37" s="5">
        <f t="shared" si="1"/>
        <v>101.27477790205835</v>
      </c>
    </row>
    <row r="38" spans="1:9" x14ac:dyDescent="0.2">
      <c r="A38" s="4"/>
      <c r="B38" s="4">
        <v>18050400</v>
      </c>
      <c r="C38" s="7" t="s">
        <v>39</v>
      </c>
      <c r="D38" s="5">
        <v>1100000</v>
      </c>
      <c r="E38" s="5">
        <v>1240000</v>
      </c>
      <c r="F38" s="5">
        <v>1240000</v>
      </c>
      <c r="G38" s="5">
        <v>1257721.98</v>
      </c>
      <c r="H38" s="5">
        <f t="shared" si="0"/>
        <v>17721.979999999981</v>
      </c>
      <c r="I38" s="5">
        <f t="shared" si="1"/>
        <v>101.42919193548387</v>
      </c>
    </row>
    <row r="39" spans="1:9" ht="63.75" x14ac:dyDescent="0.2">
      <c r="A39" s="4"/>
      <c r="B39" s="4">
        <v>18050500</v>
      </c>
      <c r="C39" s="7" t="s">
        <v>40</v>
      </c>
      <c r="D39" s="5">
        <v>5000000</v>
      </c>
      <c r="E39" s="5">
        <v>5618700</v>
      </c>
      <c r="F39" s="5">
        <v>5618700</v>
      </c>
      <c r="G39" s="5">
        <v>6083698.0999999996</v>
      </c>
      <c r="H39" s="5">
        <f t="shared" si="0"/>
        <v>464998.09999999963</v>
      </c>
      <c r="I39" s="5">
        <f t="shared" si="1"/>
        <v>108.27590189901576</v>
      </c>
    </row>
    <row r="40" spans="1:9" x14ac:dyDescent="0.2">
      <c r="A40" s="4"/>
      <c r="B40" s="4">
        <v>20000000</v>
      </c>
      <c r="C40" s="7" t="s">
        <v>41</v>
      </c>
      <c r="D40" s="5">
        <v>320070</v>
      </c>
      <c r="E40" s="5">
        <v>306578</v>
      </c>
      <c r="F40" s="5">
        <v>306578</v>
      </c>
      <c r="G40" s="5">
        <v>314937.43</v>
      </c>
      <c r="H40" s="5">
        <f t="shared" si="0"/>
        <v>8359.429999999993</v>
      </c>
      <c r="I40" s="5">
        <f t="shared" si="1"/>
        <v>102.7266894558644</v>
      </c>
    </row>
    <row r="41" spans="1:9" ht="25.5" x14ac:dyDescent="0.2">
      <c r="A41" s="4"/>
      <c r="B41" s="4">
        <v>21000000</v>
      </c>
      <c r="C41" s="7" t="s">
        <v>42</v>
      </c>
      <c r="D41" s="5">
        <v>0</v>
      </c>
      <c r="E41" s="5">
        <v>2185</v>
      </c>
      <c r="F41" s="5">
        <v>2185</v>
      </c>
      <c r="G41" s="5">
        <v>2185</v>
      </c>
      <c r="H41" s="5">
        <f t="shared" ref="H41:H72" si="2">G41-F41</f>
        <v>0</v>
      </c>
      <c r="I41" s="5">
        <f t="shared" ref="I41:I72" si="3">IF(F41=0,0,G41/F41*100)</f>
        <v>100</v>
      </c>
    </row>
    <row r="42" spans="1:9" x14ac:dyDescent="0.2">
      <c r="A42" s="4"/>
      <c r="B42" s="4">
        <v>21080000</v>
      </c>
      <c r="C42" s="7" t="s">
        <v>43</v>
      </c>
      <c r="D42" s="5">
        <v>0</v>
      </c>
      <c r="E42" s="5">
        <v>2185</v>
      </c>
      <c r="F42" s="5">
        <v>2185</v>
      </c>
      <c r="G42" s="5">
        <v>2185</v>
      </c>
      <c r="H42" s="5">
        <f t="shared" si="2"/>
        <v>0</v>
      </c>
      <c r="I42" s="5">
        <f t="shared" si="3"/>
        <v>100</v>
      </c>
    </row>
    <row r="43" spans="1:9" x14ac:dyDescent="0.2">
      <c r="A43" s="4"/>
      <c r="B43" s="4">
        <v>21081100</v>
      </c>
      <c r="C43" s="7" t="s">
        <v>44</v>
      </c>
      <c r="D43" s="5">
        <v>0</v>
      </c>
      <c r="E43" s="5">
        <v>85</v>
      </c>
      <c r="F43" s="5">
        <v>85</v>
      </c>
      <c r="G43" s="5">
        <v>85</v>
      </c>
      <c r="H43" s="5">
        <f t="shared" si="2"/>
        <v>0</v>
      </c>
      <c r="I43" s="5">
        <f t="shared" si="3"/>
        <v>100</v>
      </c>
    </row>
    <row r="44" spans="1:9" ht="38.25" x14ac:dyDescent="0.2">
      <c r="A44" s="4"/>
      <c r="B44" s="4">
        <v>21081500</v>
      </c>
      <c r="C44" s="7" t="s">
        <v>45</v>
      </c>
      <c r="D44" s="5">
        <v>0</v>
      </c>
      <c r="E44" s="5">
        <v>2000</v>
      </c>
      <c r="F44" s="5">
        <v>2000</v>
      </c>
      <c r="G44" s="5">
        <v>2000</v>
      </c>
      <c r="H44" s="5">
        <f t="shared" si="2"/>
        <v>0</v>
      </c>
      <c r="I44" s="5">
        <f t="shared" si="3"/>
        <v>100</v>
      </c>
    </row>
    <row r="45" spans="1:9" x14ac:dyDescent="0.2">
      <c r="A45" s="4"/>
      <c r="B45" s="4">
        <v>21081700</v>
      </c>
      <c r="C45" s="7" t="s">
        <v>46</v>
      </c>
      <c r="D45" s="5">
        <v>0</v>
      </c>
      <c r="E45" s="5">
        <v>100</v>
      </c>
      <c r="F45" s="5">
        <v>100</v>
      </c>
      <c r="G45" s="5">
        <v>100</v>
      </c>
      <c r="H45" s="5">
        <f t="shared" si="2"/>
        <v>0</v>
      </c>
      <c r="I45" s="5">
        <f t="shared" si="3"/>
        <v>100</v>
      </c>
    </row>
    <row r="46" spans="1:9" ht="25.5" x14ac:dyDescent="0.2">
      <c r="A46" s="4"/>
      <c r="B46" s="4">
        <v>22000000</v>
      </c>
      <c r="C46" s="7" t="s">
        <v>47</v>
      </c>
      <c r="D46" s="5">
        <v>320070</v>
      </c>
      <c r="E46" s="5">
        <v>276181</v>
      </c>
      <c r="F46" s="5">
        <v>276181</v>
      </c>
      <c r="G46" s="5">
        <v>277427.81</v>
      </c>
      <c r="H46" s="5">
        <f t="shared" si="2"/>
        <v>1246.8099999999977</v>
      </c>
      <c r="I46" s="5">
        <f t="shared" si="3"/>
        <v>100.45144669618837</v>
      </c>
    </row>
    <row r="47" spans="1:9" x14ac:dyDescent="0.2">
      <c r="A47" s="4"/>
      <c r="B47" s="4">
        <v>22010000</v>
      </c>
      <c r="C47" s="7" t="s">
        <v>48</v>
      </c>
      <c r="D47" s="5">
        <v>249100</v>
      </c>
      <c r="E47" s="5">
        <v>208300</v>
      </c>
      <c r="F47" s="5">
        <v>208300</v>
      </c>
      <c r="G47" s="5">
        <v>209013.13</v>
      </c>
      <c r="H47" s="5">
        <f t="shared" si="2"/>
        <v>713.13000000000466</v>
      </c>
      <c r="I47" s="5">
        <f t="shared" si="3"/>
        <v>100.34235717714834</v>
      </c>
    </row>
    <row r="48" spans="1:9" ht="38.25" x14ac:dyDescent="0.2">
      <c r="A48" s="4"/>
      <c r="B48" s="4">
        <v>22010300</v>
      </c>
      <c r="C48" s="7" t="s">
        <v>49</v>
      </c>
      <c r="D48" s="5">
        <v>18100</v>
      </c>
      <c r="E48" s="5">
        <v>15000</v>
      </c>
      <c r="F48" s="5">
        <v>15000</v>
      </c>
      <c r="G48" s="5">
        <v>15000</v>
      </c>
      <c r="H48" s="5">
        <f t="shared" si="2"/>
        <v>0</v>
      </c>
      <c r="I48" s="5">
        <f t="shared" si="3"/>
        <v>100</v>
      </c>
    </row>
    <row r="49" spans="1:9" x14ac:dyDescent="0.2">
      <c r="A49" s="4"/>
      <c r="B49" s="4">
        <v>22012500</v>
      </c>
      <c r="C49" s="7" t="s">
        <v>50</v>
      </c>
      <c r="D49" s="5">
        <v>101000</v>
      </c>
      <c r="E49" s="5">
        <v>58300</v>
      </c>
      <c r="F49" s="5">
        <v>58300</v>
      </c>
      <c r="G49" s="5">
        <v>58483.13</v>
      </c>
      <c r="H49" s="5">
        <f t="shared" si="2"/>
        <v>183.12999999999738</v>
      </c>
      <c r="I49" s="5">
        <f t="shared" si="3"/>
        <v>100.3141166380789</v>
      </c>
    </row>
    <row r="50" spans="1:9" ht="25.5" x14ac:dyDescent="0.2">
      <c r="A50" s="4"/>
      <c r="B50" s="4">
        <v>22012600</v>
      </c>
      <c r="C50" s="7" t="s">
        <v>51</v>
      </c>
      <c r="D50" s="5">
        <v>130000</v>
      </c>
      <c r="E50" s="5">
        <v>135000</v>
      </c>
      <c r="F50" s="5">
        <v>135000</v>
      </c>
      <c r="G50" s="5">
        <v>135530</v>
      </c>
      <c r="H50" s="5">
        <f t="shared" si="2"/>
        <v>530</v>
      </c>
      <c r="I50" s="5">
        <f t="shared" si="3"/>
        <v>100.39259259259259</v>
      </c>
    </row>
    <row r="51" spans="1:9" ht="38.25" x14ac:dyDescent="0.2">
      <c r="A51" s="4"/>
      <c r="B51" s="4">
        <v>22080000</v>
      </c>
      <c r="C51" s="7" t="s">
        <v>52</v>
      </c>
      <c r="D51" s="5">
        <v>6590</v>
      </c>
      <c r="E51" s="5">
        <v>6590</v>
      </c>
      <c r="F51" s="5">
        <v>6590</v>
      </c>
      <c r="G51" s="5">
        <v>6594.76</v>
      </c>
      <c r="H51" s="5">
        <f t="shared" si="2"/>
        <v>4.7600000000002183</v>
      </c>
      <c r="I51" s="5">
        <f t="shared" si="3"/>
        <v>100.07223065250379</v>
      </c>
    </row>
    <row r="52" spans="1:9" ht="38.25" x14ac:dyDescent="0.2">
      <c r="A52" s="4"/>
      <c r="B52" s="4">
        <v>22080400</v>
      </c>
      <c r="C52" s="7" t="s">
        <v>53</v>
      </c>
      <c r="D52" s="5">
        <v>6590</v>
      </c>
      <c r="E52" s="5">
        <v>6590</v>
      </c>
      <c r="F52" s="5">
        <v>6590</v>
      </c>
      <c r="G52" s="5">
        <v>6594.76</v>
      </c>
      <c r="H52" s="5">
        <f t="shared" si="2"/>
        <v>4.7600000000002183</v>
      </c>
      <c r="I52" s="5">
        <f t="shared" si="3"/>
        <v>100.07223065250379</v>
      </c>
    </row>
    <row r="53" spans="1:9" x14ac:dyDescent="0.2">
      <c r="A53" s="4"/>
      <c r="B53" s="4">
        <v>22090000</v>
      </c>
      <c r="C53" s="7" t="s">
        <v>54</v>
      </c>
      <c r="D53" s="5">
        <v>36920</v>
      </c>
      <c r="E53" s="5">
        <v>33831</v>
      </c>
      <c r="F53" s="5">
        <v>33831</v>
      </c>
      <c r="G53" s="5">
        <v>34269.910000000003</v>
      </c>
      <c r="H53" s="5">
        <f t="shared" si="2"/>
        <v>438.91000000000349</v>
      </c>
      <c r="I53" s="5">
        <f t="shared" si="3"/>
        <v>101.29736040909225</v>
      </c>
    </row>
    <row r="54" spans="1:9" ht="38.25" x14ac:dyDescent="0.2">
      <c r="A54" s="4"/>
      <c r="B54" s="4">
        <v>22090100</v>
      </c>
      <c r="C54" s="7" t="s">
        <v>55</v>
      </c>
      <c r="D54" s="5">
        <v>35000</v>
      </c>
      <c r="E54" s="5">
        <v>31893</v>
      </c>
      <c r="F54" s="5">
        <v>31893</v>
      </c>
      <c r="G54" s="5">
        <v>32297.91</v>
      </c>
      <c r="H54" s="5">
        <f t="shared" si="2"/>
        <v>404.90999999999985</v>
      </c>
      <c r="I54" s="5">
        <f t="shared" si="3"/>
        <v>101.26958893801148</v>
      </c>
    </row>
    <row r="55" spans="1:9" ht="38.25" x14ac:dyDescent="0.2">
      <c r="A55" s="4"/>
      <c r="B55" s="4">
        <v>22090400</v>
      </c>
      <c r="C55" s="7" t="s">
        <v>56</v>
      </c>
      <c r="D55" s="5">
        <v>1920</v>
      </c>
      <c r="E55" s="5">
        <v>1938</v>
      </c>
      <c r="F55" s="5">
        <v>1938</v>
      </c>
      <c r="G55" s="5">
        <v>1972</v>
      </c>
      <c r="H55" s="5">
        <f t="shared" si="2"/>
        <v>34</v>
      </c>
      <c r="I55" s="5">
        <f t="shared" si="3"/>
        <v>101.75438596491229</v>
      </c>
    </row>
    <row r="56" spans="1:9" ht="76.5" x14ac:dyDescent="0.2">
      <c r="A56" s="4"/>
      <c r="B56" s="4">
        <v>22130000</v>
      </c>
      <c r="C56" s="7" t="s">
        <v>57</v>
      </c>
      <c r="D56" s="5">
        <v>27460</v>
      </c>
      <c r="E56" s="5">
        <v>27460</v>
      </c>
      <c r="F56" s="5">
        <v>27460</v>
      </c>
      <c r="G56" s="5">
        <v>27550.01</v>
      </c>
      <c r="H56" s="5">
        <f t="shared" si="2"/>
        <v>90.009999999998399</v>
      </c>
      <c r="I56" s="5">
        <f t="shared" si="3"/>
        <v>100.32778587035686</v>
      </c>
    </row>
    <row r="57" spans="1:9" x14ac:dyDescent="0.2">
      <c r="A57" s="4"/>
      <c r="B57" s="4">
        <v>24000000</v>
      </c>
      <c r="C57" s="7" t="s">
        <v>58</v>
      </c>
      <c r="D57" s="5">
        <v>0</v>
      </c>
      <c r="E57" s="5">
        <v>28212</v>
      </c>
      <c r="F57" s="5">
        <v>28212</v>
      </c>
      <c r="G57" s="5">
        <v>35324.620000000003</v>
      </c>
      <c r="H57" s="5">
        <f t="shared" si="2"/>
        <v>7112.6200000000026</v>
      </c>
      <c r="I57" s="5">
        <f t="shared" si="3"/>
        <v>125.21132851268963</v>
      </c>
    </row>
    <row r="58" spans="1:9" x14ac:dyDescent="0.2">
      <c r="A58" s="4"/>
      <c r="B58" s="4">
        <v>24060000</v>
      </c>
      <c r="C58" s="7" t="s">
        <v>43</v>
      </c>
      <c r="D58" s="5">
        <v>0</v>
      </c>
      <c r="E58" s="5">
        <v>28212</v>
      </c>
      <c r="F58" s="5">
        <v>28212</v>
      </c>
      <c r="G58" s="5">
        <v>35324.620000000003</v>
      </c>
      <c r="H58" s="5">
        <f t="shared" si="2"/>
        <v>7112.6200000000026</v>
      </c>
      <c r="I58" s="5">
        <f t="shared" si="3"/>
        <v>125.21132851268963</v>
      </c>
    </row>
    <row r="59" spans="1:9" x14ac:dyDescent="0.2">
      <c r="A59" s="4"/>
      <c r="B59" s="4">
        <v>24060300</v>
      </c>
      <c r="C59" s="7" t="s">
        <v>43</v>
      </c>
      <c r="D59" s="5">
        <v>0</v>
      </c>
      <c r="E59" s="5">
        <v>21642</v>
      </c>
      <c r="F59" s="5">
        <v>21642</v>
      </c>
      <c r="G59" s="5">
        <v>28750.86</v>
      </c>
      <c r="H59" s="5">
        <f t="shared" si="2"/>
        <v>7108.8600000000006</v>
      </c>
      <c r="I59" s="5">
        <f t="shared" si="3"/>
        <v>132.84751871361243</v>
      </c>
    </row>
    <row r="60" spans="1:9" ht="76.5" x14ac:dyDescent="0.2">
      <c r="A60" s="4"/>
      <c r="B60" s="4">
        <v>24062200</v>
      </c>
      <c r="C60" s="7" t="s">
        <v>59</v>
      </c>
      <c r="D60" s="5">
        <v>0</v>
      </c>
      <c r="E60" s="5">
        <v>6570</v>
      </c>
      <c r="F60" s="5">
        <v>6570</v>
      </c>
      <c r="G60" s="5">
        <v>6573.76</v>
      </c>
      <c r="H60" s="5">
        <f t="shared" si="2"/>
        <v>3.7600000000002183</v>
      </c>
      <c r="I60" s="5">
        <f t="shared" si="3"/>
        <v>100.0572298325723</v>
      </c>
    </row>
    <row r="61" spans="1:9" x14ac:dyDescent="0.2">
      <c r="A61" s="4"/>
      <c r="B61" s="4">
        <v>30000000</v>
      </c>
      <c r="C61" s="7" t="s">
        <v>60</v>
      </c>
      <c r="D61" s="5">
        <v>0</v>
      </c>
      <c r="E61" s="5">
        <v>28980</v>
      </c>
      <c r="F61" s="5">
        <v>28980</v>
      </c>
      <c r="G61" s="5">
        <v>28980.17</v>
      </c>
      <c r="H61" s="5">
        <f t="shared" si="2"/>
        <v>0.16999999999825377</v>
      </c>
      <c r="I61" s="5">
        <f t="shared" si="3"/>
        <v>100.00058661145617</v>
      </c>
    </row>
    <row r="62" spans="1:9" x14ac:dyDescent="0.2">
      <c r="A62" s="4"/>
      <c r="B62" s="4">
        <v>31000000</v>
      </c>
      <c r="C62" s="7" t="s">
        <v>61</v>
      </c>
      <c r="D62" s="5">
        <v>0</v>
      </c>
      <c r="E62" s="5">
        <v>28980</v>
      </c>
      <c r="F62" s="5">
        <v>28980</v>
      </c>
      <c r="G62" s="5">
        <v>28980.17</v>
      </c>
      <c r="H62" s="5">
        <f t="shared" si="2"/>
        <v>0.16999999999825377</v>
      </c>
      <c r="I62" s="5">
        <f t="shared" si="3"/>
        <v>100.00058661145617</v>
      </c>
    </row>
    <row r="63" spans="1:9" ht="63.75" x14ac:dyDescent="0.2">
      <c r="A63" s="4"/>
      <c r="B63" s="4">
        <v>31010000</v>
      </c>
      <c r="C63" s="7" t="s">
        <v>62</v>
      </c>
      <c r="D63" s="5">
        <v>0</v>
      </c>
      <c r="E63" s="5">
        <v>28980</v>
      </c>
      <c r="F63" s="5">
        <v>28980</v>
      </c>
      <c r="G63" s="5">
        <v>28980.17</v>
      </c>
      <c r="H63" s="5">
        <f t="shared" si="2"/>
        <v>0.16999999999825377</v>
      </c>
      <c r="I63" s="5">
        <f t="shared" si="3"/>
        <v>100.00058661145617</v>
      </c>
    </row>
    <row r="64" spans="1:9" ht="63.75" x14ac:dyDescent="0.2">
      <c r="A64" s="4"/>
      <c r="B64" s="4">
        <v>31010200</v>
      </c>
      <c r="C64" s="7" t="s">
        <v>63</v>
      </c>
      <c r="D64" s="5">
        <v>0</v>
      </c>
      <c r="E64" s="5">
        <v>28980</v>
      </c>
      <c r="F64" s="5">
        <v>28980</v>
      </c>
      <c r="G64" s="5">
        <v>28980.17</v>
      </c>
      <c r="H64" s="5">
        <f t="shared" si="2"/>
        <v>0.16999999999825377</v>
      </c>
      <c r="I64" s="5">
        <f t="shared" si="3"/>
        <v>100.00058661145617</v>
      </c>
    </row>
    <row r="65" spans="1:9" x14ac:dyDescent="0.2">
      <c r="A65" s="4"/>
      <c r="B65" s="4">
        <v>40000000</v>
      </c>
      <c r="C65" s="7" t="s">
        <v>64</v>
      </c>
      <c r="D65" s="5">
        <v>23979600</v>
      </c>
      <c r="E65" s="5">
        <v>28814768</v>
      </c>
      <c r="F65" s="5">
        <v>28814768</v>
      </c>
      <c r="G65" s="5">
        <v>28740358.489999998</v>
      </c>
      <c r="H65" s="5">
        <f t="shared" si="2"/>
        <v>-74409.510000001639</v>
      </c>
      <c r="I65" s="5">
        <f t="shared" si="3"/>
        <v>99.74176606245797</v>
      </c>
    </row>
    <row r="66" spans="1:9" x14ac:dyDescent="0.2">
      <c r="A66" s="4"/>
      <c r="B66" s="4">
        <v>41000000</v>
      </c>
      <c r="C66" s="7" t="s">
        <v>65</v>
      </c>
      <c r="D66" s="5">
        <v>23979600</v>
      </c>
      <c r="E66" s="5">
        <v>28814768</v>
      </c>
      <c r="F66" s="5">
        <v>28814768</v>
      </c>
      <c r="G66" s="5">
        <v>28740358.489999998</v>
      </c>
      <c r="H66" s="5">
        <f t="shared" si="2"/>
        <v>-74409.510000001639</v>
      </c>
      <c r="I66" s="5">
        <f t="shared" si="3"/>
        <v>99.74176606245797</v>
      </c>
    </row>
    <row r="67" spans="1:9" ht="25.5" x14ac:dyDescent="0.2">
      <c r="A67" s="4"/>
      <c r="B67" s="4">
        <v>41030000</v>
      </c>
      <c r="C67" s="7" t="s">
        <v>66</v>
      </c>
      <c r="D67" s="5">
        <v>23979600</v>
      </c>
      <c r="E67" s="5">
        <v>28278400</v>
      </c>
      <c r="F67" s="5">
        <v>28278400</v>
      </c>
      <c r="G67" s="5">
        <v>28207657.289999999</v>
      </c>
      <c r="H67" s="5">
        <f t="shared" si="2"/>
        <v>-70742.710000000894</v>
      </c>
      <c r="I67" s="5">
        <f t="shared" si="3"/>
        <v>99.749834820923382</v>
      </c>
    </row>
    <row r="68" spans="1:9" ht="38.25" x14ac:dyDescent="0.2">
      <c r="A68" s="4"/>
      <c r="B68" s="4">
        <v>41033200</v>
      </c>
      <c r="C68" s="7" t="s">
        <v>67</v>
      </c>
      <c r="D68" s="5">
        <v>0</v>
      </c>
      <c r="E68" s="5">
        <v>4298800</v>
      </c>
      <c r="F68" s="5">
        <v>4298800</v>
      </c>
      <c r="G68" s="5">
        <v>4228057.29</v>
      </c>
      <c r="H68" s="5">
        <f t="shared" si="2"/>
        <v>-70742.709999999963</v>
      </c>
      <c r="I68" s="5">
        <f t="shared" si="3"/>
        <v>98.3543614497069</v>
      </c>
    </row>
    <row r="69" spans="1:9" ht="25.5" x14ac:dyDescent="0.2">
      <c r="A69" s="4"/>
      <c r="B69" s="4">
        <v>41033900</v>
      </c>
      <c r="C69" s="7" t="s">
        <v>68</v>
      </c>
      <c r="D69" s="5">
        <v>18838200</v>
      </c>
      <c r="E69" s="5">
        <v>18838200</v>
      </c>
      <c r="F69" s="5">
        <v>18838200</v>
      </c>
      <c r="G69" s="5">
        <v>18838200</v>
      </c>
      <c r="H69" s="5">
        <f t="shared" si="2"/>
        <v>0</v>
      </c>
      <c r="I69" s="5">
        <f t="shared" si="3"/>
        <v>100</v>
      </c>
    </row>
    <row r="70" spans="1:9" ht="25.5" x14ac:dyDescent="0.2">
      <c r="A70" s="4"/>
      <c r="B70" s="4">
        <v>41034200</v>
      </c>
      <c r="C70" s="7" t="s">
        <v>69</v>
      </c>
      <c r="D70" s="5">
        <v>5141400</v>
      </c>
      <c r="E70" s="5">
        <v>5141400</v>
      </c>
      <c r="F70" s="5">
        <v>5141400</v>
      </c>
      <c r="G70" s="5">
        <v>5141400</v>
      </c>
      <c r="H70" s="5">
        <f t="shared" si="2"/>
        <v>0</v>
      </c>
      <c r="I70" s="5">
        <f t="shared" si="3"/>
        <v>100</v>
      </c>
    </row>
    <row r="71" spans="1:9" ht="25.5" x14ac:dyDescent="0.2">
      <c r="A71" s="4"/>
      <c r="B71" s="4">
        <v>41050000</v>
      </c>
      <c r="C71" s="7" t="s">
        <v>70</v>
      </c>
      <c r="D71" s="5">
        <v>0</v>
      </c>
      <c r="E71" s="5">
        <v>536368</v>
      </c>
      <c r="F71" s="5">
        <v>536368</v>
      </c>
      <c r="G71" s="5">
        <v>532701.19999999995</v>
      </c>
      <c r="H71" s="5">
        <f t="shared" si="2"/>
        <v>-3666.8000000000466</v>
      </c>
      <c r="I71" s="5">
        <f t="shared" si="3"/>
        <v>99.316364883811104</v>
      </c>
    </row>
    <row r="72" spans="1:9" ht="51" x14ac:dyDescent="0.2">
      <c r="A72" s="4"/>
      <c r="B72" s="4">
        <v>41051200</v>
      </c>
      <c r="C72" s="7" t="s">
        <v>71</v>
      </c>
      <c r="D72" s="5">
        <v>0</v>
      </c>
      <c r="E72" s="5">
        <v>83867</v>
      </c>
      <c r="F72" s="5">
        <v>83867</v>
      </c>
      <c r="G72" s="5">
        <v>83867</v>
      </c>
      <c r="H72" s="5">
        <f t="shared" si="2"/>
        <v>0</v>
      </c>
      <c r="I72" s="5">
        <f t="shared" si="3"/>
        <v>100</v>
      </c>
    </row>
    <row r="73" spans="1:9" ht="51" x14ac:dyDescent="0.2">
      <c r="A73" s="4"/>
      <c r="B73" s="4">
        <v>41051400</v>
      </c>
      <c r="C73" s="7" t="s">
        <v>72</v>
      </c>
      <c r="D73" s="5">
        <v>0</v>
      </c>
      <c r="E73" s="5">
        <v>240009</v>
      </c>
      <c r="F73" s="5">
        <v>240009</v>
      </c>
      <c r="G73" s="5">
        <v>236356</v>
      </c>
      <c r="H73" s="5">
        <f t="shared" ref="H73:H80" si="4">G73-F73</f>
        <v>-3653</v>
      </c>
      <c r="I73" s="5">
        <f t="shared" ref="I73:I80" si="5">IF(F73=0,0,G73/F73*100)</f>
        <v>98.477973742651315</v>
      </c>
    </row>
    <row r="74" spans="1:9" ht="38.25" x14ac:dyDescent="0.2">
      <c r="A74" s="4"/>
      <c r="B74" s="4">
        <v>41051500</v>
      </c>
      <c r="C74" s="7" t="s">
        <v>73</v>
      </c>
      <c r="D74" s="5">
        <v>0</v>
      </c>
      <c r="E74" s="5">
        <v>0</v>
      </c>
      <c r="F74" s="5">
        <v>0</v>
      </c>
      <c r="G74" s="5">
        <v>0</v>
      </c>
      <c r="H74" s="5">
        <f t="shared" si="4"/>
        <v>0</v>
      </c>
      <c r="I74" s="5">
        <f t="shared" si="5"/>
        <v>0</v>
      </c>
    </row>
    <row r="75" spans="1:9" ht="51" x14ac:dyDescent="0.2">
      <c r="A75" s="4"/>
      <c r="B75" s="4">
        <v>41052000</v>
      </c>
      <c r="C75" s="7" t="s">
        <v>74</v>
      </c>
      <c r="D75" s="5">
        <v>0</v>
      </c>
      <c r="E75" s="5">
        <v>36892</v>
      </c>
      <c r="F75" s="5">
        <v>36892</v>
      </c>
      <c r="G75" s="5">
        <v>36878.199999999997</v>
      </c>
      <c r="H75" s="5">
        <f t="shared" si="4"/>
        <v>-13.80000000000291</v>
      </c>
      <c r="I75" s="5">
        <f t="shared" si="5"/>
        <v>99.962593516209466</v>
      </c>
    </row>
    <row r="76" spans="1:9" x14ac:dyDescent="0.2">
      <c r="A76" s="4"/>
      <c r="B76" s="4">
        <v>41053900</v>
      </c>
      <c r="C76" s="7" t="s">
        <v>75</v>
      </c>
      <c r="D76" s="5">
        <v>0</v>
      </c>
      <c r="E76" s="5">
        <v>100000</v>
      </c>
      <c r="F76" s="5">
        <v>100000</v>
      </c>
      <c r="G76" s="5">
        <v>100000</v>
      </c>
      <c r="H76" s="5">
        <f t="shared" si="4"/>
        <v>0</v>
      </c>
      <c r="I76" s="5">
        <f t="shared" si="5"/>
        <v>100</v>
      </c>
    </row>
    <row r="77" spans="1:9" ht="63.75" x14ac:dyDescent="0.2">
      <c r="A77" s="4"/>
      <c r="B77" s="4">
        <v>41054000</v>
      </c>
      <c r="C77" s="7" t="s">
        <v>76</v>
      </c>
      <c r="D77" s="5">
        <v>0</v>
      </c>
      <c r="E77" s="5">
        <v>0</v>
      </c>
      <c r="F77" s="5">
        <v>0</v>
      </c>
      <c r="G77" s="5">
        <v>0</v>
      </c>
      <c r="H77" s="5">
        <f t="shared" si="4"/>
        <v>0</v>
      </c>
      <c r="I77" s="5">
        <f t="shared" si="5"/>
        <v>0</v>
      </c>
    </row>
    <row r="78" spans="1:9" ht="38.25" x14ac:dyDescent="0.2">
      <c r="A78" s="4"/>
      <c r="B78" s="4">
        <v>41054300</v>
      </c>
      <c r="C78" s="7" t="s">
        <v>77</v>
      </c>
      <c r="D78" s="5">
        <v>0</v>
      </c>
      <c r="E78" s="5">
        <v>75600</v>
      </c>
      <c r="F78" s="5">
        <v>75600</v>
      </c>
      <c r="G78" s="5">
        <v>75600</v>
      </c>
      <c r="H78" s="5">
        <f t="shared" si="4"/>
        <v>0</v>
      </c>
      <c r="I78" s="5">
        <f t="shared" si="5"/>
        <v>100</v>
      </c>
    </row>
    <row r="79" spans="1:9" x14ac:dyDescent="0.2">
      <c r="A79" s="20" t="s">
        <v>78</v>
      </c>
      <c r="B79" s="21"/>
      <c r="C79" s="21"/>
      <c r="D79" s="6">
        <v>121750000</v>
      </c>
      <c r="E79" s="6">
        <v>131189020</v>
      </c>
      <c r="F79" s="6">
        <v>131189020</v>
      </c>
      <c r="G79" s="6">
        <v>136626269.81999993</v>
      </c>
      <c r="H79" s="6">
        <f t="shared" si="4"/>
        <v>5437249.8199999332</v>
      </c>
      <c r="I79" s="6">
        <f t="shared" si="5"/>
        <v>104.14459214650734</v>
      </c>
    </row>
    <row r="80" spans="1:9" x14ac:dyDescent="0.2">
      <c r="A80" s="20" t="s">
        <v>79</v>
      </c>
      <c r="B80" s="21"/>
      <c r="C80" s="21"/>
      <c r="D80" s="6">
        <v>145729600</v>
      </c>
      <c r="E80" s="6">
        <v>160003788</v>
      </c>
      <c r="F80" s="6">
        <v>160003788</v>
      </c>
      <c r="G80" s="6">
        <v>165366628.30999991</v>
      </c>
      <c r="H80" s="6">
        <f t="shared" si="4"/>
        <v>5362840.309999913</v>
      </c>
      <c r="I80" s="6">
        <f t="shared" si="5"/>
        <v>103.35169584235089</v>
      </c>
    </row>
  </sheetData>
  <mergeCells count="8">
    <mergeCell ref="H1:I1"/>
    <mergeCell ref="B3:I3"/>
    <mergeCell ref="A79:C79"/>
    <mergeCell ref="A80:C80"/>
    <mergeCell ref="A7:A8"/>
    <mergeCell ref="B7:B8"/>
    <mergeCell ref="C7:C8"/>
    <mergeCell ref="D7:I7"/>
  </mergeCells>
  <pageMargins left="0.59055118110236227" right="0.59055118110236227" top="0.39370078740157483" bottom="0.39370078740157483" header="0" footer="0"/>
  <pageSetup paperSize="9" scale="76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"/>
  <sheetViews>
    <sheetView workbookViewId="0">
      <selection activeCell="A10" sqref="A10"/>
    </sheetView>
  </sheetViews>
  <sheetFormatPr defaultRowHeight="12.75" x14ac:dyDescent="0.2"/>
  <cols>
    <col min="1" max="1" width="33" customWidth="1"/>
    <col min="2" max="2" width="19.42578125" customWidth="1"/>
    <col min="3" max="3" width="16.42578125" customWidth="1"/>
    <col min="4" max="4" width="10.42578125" bestFit="1" customWidth="1"/>
    <col min="5" max="5" width="9.28515625" bestFit="1" customWidth="1"/>
  </cols>
  <sheetData>
    <row r="1" spans="1:5" x14ac:dyDescent="0.2">
      <c r="B1" s="14">
        <v>2018</v>
      </c>
      <c r="C1" s="14">
        <v>2019</v>
      </c>
    </row>
    <row r="2" spans="1:5" ht="25.5" x14ac:dyDescent="0.2">
      <c r="A2" s="7" t="s">
        <v>12</v>
      </c>
      <c r="B2" s="16">
        <v>105353</v>
      </c>
      <c r="C2" s="16">
        <v>119774.7</v>
      </c>
    </row>
    <row r="3" spans="1:5" x14ac:dyDescent="0.2">
      <c r="A3" s="7" t="s">
        <v>16</v>
      </c>
      <c r="B3" s="16">
        <v>4.9000000000000004</v>
      </c>
      <c r="C3" s="16">
        <v>2.2000000000000002</v>
      </c>
    </row>
    <row r="4" spans="1:5" ht="38.25" x14ac:dyDescent="0.2">
      <c r="A4" s="7" t="s">
        <v>82</v>
      </c>
      <c r="B4" s="16">
        <v>34.799999999999997</v>
      </c>
      <c r="C4" s="16">
        <v>1515.9</v>
      </c>
    </row>
    <row r="5" spans="1:5" ht="25.5" x14ac:dyDescent="0.2">
      <c r="A5" s="7" t="s">
        <v>23</v>
      </c>
      <c r="B5" s="16">
        <v>114</v>
      </c>
      <c r="C5" s="16">
        <v>170.1</v>
      </c>
    </row>
    <row r="6" spans="1:5" x14ac:dyDescent="0.2">
      <c r="A6" s="7" t="s">
        <v>83</v>
      </c>
      <c r="B6" s="16">
        <v>7540</v>
      </c>
      <c r="C6" s="16">
        <v>7320.5</v>
      </c>
    </row>
    <row r="7" spans="1:5" x14ac:dyDescent="0.2">
      <c r="A7" s="7" t="s">
        <v>37</v>
      </c>
      <c r="B7" s="16">
        <v>6287</v>
      </c>
      <c r="C7" s="16">
        <v>7499</v>
      </c>
    </row>
    <row r="8" spans="1:5" ht="25.5" x14ac:dyDescent="0.2">
      <c r="A8" s="7" t="s">
        <v>42</v>
      </c>
      <c r="B8" s="16">
        <v>4.8</v>
      </c>
      <c r="C8" s="16">
        <v>2.2000000000000002</v>
      </c>
    </row>
    <row r="9" spans="1:5" ht="25.5" x14ac:dyDescent="0.2">
      <c r="A9" s="7" t="s">
        <v>48</v>
      </c>
      <c r="B9" s="16">
        <v>243</v>
      </c>
      <c r="C9" s="16">
        <v>209</v>
      </c>
    </row>
    <row r="10" spans="1:5" ht="51" x14ac:dyDescent="0.2">
      <c r="A10" s="12" t="s">
        <v>52</v>
      </c>
      <c r="B10" s="16">
        <v>10</v>
      </c>
      <c r="C10" s="16">
        <v>6.6</v>
      </c>
    </row>
    <row r="11" spans="1:5" x14ac:dyDescent="0.2">
      <c r="A11" s="7" t="s">
        <v>54</v>
      </c>
      <c r="B11" s="16">
        <v>86.1</v>
      </c>
      <c r="C11" s="16">
        <v>34.299999999999997</v>
      </c>
    </row>
    <row r="12" spans="1:5" x14ac:dyDescent="0.2">
      <c r="A12" s="7" t="s">
        <v>84</v>
      </c>
      <c r="B12" s="16">
        <v>29.3</v>
      </c>
      <c r="C12" s="16">
        <v>27.5</v>
      </c>
    </row>
    <row r="13" spans="1:5" x14ac:dyDescent="0.2">
      <c r="A13" s="7" t="s">
        <v>43</v>
      </c>
      <c r="B13" s="16">
        <v>2.5</v>
      </c>
      <c r="C13" s="16">
        <v>35.299999999999997</v>
      </c>
    </row>
    <row r="14" spans="1:5" ht="25.5" x14ac:dyDescent="0.2">
      <c r="A14" s="7" t="s">
        <v>92</v>
      </c>
      <c r="B14" s="17">
        <v>0</v>
      </c>
      <c r="C14" s="16">
        <v>29</v>
      </c>
    </row>
    <row r="15" spans="1:5" x14ac:dyDescent="0.2">
      <c r="C15" s="15">
        <f>SUM(C2:C14)</f>
        <v>136626.29999999999</v>
      </c>
      <c r="D15" s="15">
        <v>136626.29999999999</v>
      </c>
      <c r="E15" s="15">
        <f>C15-D15</f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tabSelected="1" workbookViewId="0">
      <selection activeCell="C18" sqref="C18"/>
    </sheetView>
  </sheetViews>
  <sheetFormatPr defaultRowHeight="12.75" x14ac:dyDescent="0.2"/>
  <cols>
    <col min="1" max="1" width="37.42578125" customWidth="1"/>
    <col min="2" max="2" width="15.5703125" customWidth="1"/>
  </cols>
  <sheetData>
    <row r="1" spans="1:4" ht="25.5" x14ac:dyDescent="0.2">
      <c r="A1" s="7" t="s">
        <v>85</v>
      </c>
      <c r="B1" s="11">
        <v>4228.1000000000004</v>
      </c>
    </row>
    <row r="2" spans="1:4" ht="25.5" x14ac:dyDescent="0.2">
      <c r="A2" s="7" t="s">
        <v>91</v>
      </c>
      <c r="B2" s="11">
        <v>36.9</v>
      </c>
    </row>
    <row r="3" spans="1:4" x14ac:dyDescent="0.2">
      <c r="A3" s="7" t="s">
        <v>86</v>
      </c>
      <c r="B3" s="11">
        <v>18838.2</v>
      </c>
    </row>
    <row r="4" spans="1:4" x14ac:dyDescent="0.2">
      <c r="A4" s="7" t="s">
        <v>75</v>
      </c>
      <c r="B4" s="13">
        <v>100</v>
      </c>
    </row>
    <row r="5" spans="1:4" ht="25.5" x14ac:dyDescent="0.2">
      <c r="A5" s="7" t="s">
        <v>87</v>
      </c>
      <c r="B5" s="11">
        <v>83.9</v>
      </c>
    </row>
    <row r="6" spans="1:4" x14ac:dyDescent="0.2">
      <c r="A6" s="7" t="s">
        <v>88</v>
      </c>
      <c r="B6" s="11">
        <v>5141.3999999999996</v>
      </c>
    </row>
    <row r="7" spans="1:4" x14ac:dyDescent="0.2">
      <c r="A7" s="7" t="s">
        <v>89</v>
      </c>
      <c r="B7" s="11">
        <v>236.3</v>
      </c>
    </row>
    <row r="8" spans="1:4" x14ac:dyDescent="0.2">
      <c r="A8" s="7" t="s">
        <v>90</v>
      </c>
      <c r="B8" s="13">
        <v>75.599999999999994</v>
      </c>
    </row>
    <row r="9" spans="1:4" x14ac:dyDescent="0.2">
      <c r="B9">
        <f>SUM(B1:B8)</f>
        <v>28740.399999999998</v>
      </c>
      <c r="C9">
        <v>28740.400000000001</v>
      </c>
      <c r="D9">
        <f>B9-C9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2020-02-18T15:31:38Z</dcterms:created>
  <dcterms:modified xsi:type="dcterms:W3CDTF">2020-03-23T10:17:15Z</dcterms:modified>
</cp:coreProperties>
</file>